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ad\dfs\Home\Home2\81778\Desktop\"/>
    </mc:Choice>
  </mc:AlternateContent>
  <xr:revisionPtr revIDLastSave="0" documentId="8_{58CDF928-3928-442A-BBAE-C537088035D0}" xr6:coauthVersionLast="44" xr6:coauthVersionMax="44" xr10:uidLastSave="{00000000-0000-0000-0000-000000000000}"/>
  <bookViews>
    <workbookView xWindow="2685" yWindow="2685" windowWidth="15375" windowHeight="7875" xr2:uid="{00000000-000D-0000-FFFF-FFFF00000000}"/>
  </bookViews>
  <sheets>
    <sheet name="2017 -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l="1"/>
  <c r="D9" i="1"/>
  <c r="C9" i="1"/>
  <c r="D29" i="1" l="1"/>
  <c r="D30" i="1"/>
  <c r="D31" i="1"/>
  <c r="D32" i="1"/>
  <c r="D33" i="1"/>
  <c r="D34" i="1"/>
  <c r="D35" i="1"/>
  <c r="D36" i="1"/>
  <c r="D37" i="1"/>
  <c r="D38" i="1"/>
  <c r="D28" i="1"/>
  <c r="C18" i="1" l="1"/>
  <c r="D27" i="1" l="1"/>
  <c r="C39" i="1" l="1"/>
  <c r="B39" i="1"/>
  <c r="D39" i="1" l="1"/>
  <c r="D15" i="1" l="1"/>
  <c r="D14" i="1"/>
  <c r="D17" i="1"/>
  <c r="D16" i="1"/>
  <c r="D13" i="1"/>
  <c r="D18" i="1" l="1"/>
</calcChain>
</file>

<file path=xl/sharedStrings.xml><?xml version="1.0" encoding="utf-8"?>
<sst xmlns="http://schemas.openxmlformats.org/spreadsheetml/2006/main" count="42" uniqueCount="37">
  <si>
    <t>Further Information</t>
  </si>
  <si>
    <t xml:space="preserve">Number of Awards </t>
  </si>
  <si>
    <t>Return to Work Package</t>
  </si>
  <si>
    <t xml:space="preserve">Amount Spent   </t>
  </si>
  <si>
    <t>Council Tax Assistance</t>
  </si>
  <si>
    <t>Number of Rejections</t>
  </si>
  <si>
    <t xml:space="preserve">Number of Applications </t>
  </si>
  <si>
    <t>Crisis Support</t>
  </si>
  <si>
    <t>Proactive Support</t>
  </si>
  <si>
    <t xml:space="preserve">In addition to applications from people who experienced crisis, disaster or emergency we supported the following proactive initiatives </t>
  </si>
  <si>
    <t>Further Information on the breakdown of spend</t>
  </si>
  <si>
    <t>Cost</t>
  </si>
  <si>
    <t xml:space="preserve">Food Delivery or Food Voucher </t>
  </si>
  <si>
    <t xml:space="preserve">Gas &amp; Electric Top Up Voucher </t>
  </si>
  <si>
    <t>Clothing Voucher</t>
  </si>
  <si>
    <t>Travel Ticket or Travel Pass</t>
  </si>
  <si>
    <t>% of Spend</t>
  </si>
  <si>
    <t>Items provided as part of our scheme</t>
  </si>
  <si>
    <t>Number of Appeals / Review</t>
  </si>
  <si>
    <t>Number of Successful Appeals / Reviews</t>
  </si>
  <si>
    <t>Number of Unsuccessful Appeals / Reviews</t>
  </si>
  <si>
    <t xml:space="preserve">Number of awards </t>
  </si>
  <si>
    <t>Rejections</t>
  </si>
  <si>
    <t>Total</t>
  </si>
  <si>
    <t>Number of applications / enquiries</t>
  </si>
  <si>
    <t>Comments</t>
  </si>
  <si>
    <t>Assistance was in the form of home delivery shopping, food cards, gas and electricity top up vouchers, clothes vouchers and various travel packages arranged by Newcastle City Council Travel Office</t>
  </si>
  <si>
    <t>Back to work package to help those securing employment with travel, food and utility bills until their first pay is received. Typical package includes a Tyne &amp; Wear travel pass for up to one month, a home shopping delivery and a gas and electric voucher. This helps those that may not have taken employment due to having no money available and not being able to afford to travel to work</t>
  </si>
  <si>
    <t>2016/2017</t>
  </si>
  <si>
    <t>Newcastle City Council's Crisis Support Scheme 2017 - 2018</t>
  </si>
  <si>
    <t>Funding available for 2017 - 2018 was £100,000</t>
  </si>
  <si>
    <t xml:space="preserve">Universal Credit </t>
  </si>
  <si>
    <t>Crisis Support Total Cost in 2017/18</t>
  </si>
  <si>
    <t>Crisis Support total cost in 2017/18</t>
  </si>
  <si>
    <t>Appeals / Requests for Review received in 2017/18</t>
  </si>
  <si>
    <t xml:space="preserve">Crisis, Disaster or Emergency </t>
  </si>
  <si>
    <t>Due to waiting periods for payments and incorrect awards.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</si>
</sst>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2" fontId="2" fillId="0" borderId="0" xfId="0" applyNumberFormat="1" applyFont="1"/>
    <xf numFmtId="0" fontId="2" fillId="0" borderId="0" xfId="0" applyNumberFormat="1" applyFont="1"/>
    <xf numFmtId="0" fontId="2" fillId="0" borderId="12" xfId="0" applyFont="1" applyBorder="1"/>
    <xf numFmtId="0" fontId="2" fillId="0" borderId="13" xfId="0" applyFont="1" applyBorder="1"/>
    <xf numFmtId="42" fontId="2" fillId="0" borderId="5" xfId="0" applyNumberFormat="1" applyFont="1" applyBorder="1"/>
    <xf numFmtId="42" fontId="2" fillId="0" borderId="6" xfId="0" applyNumberFormat="1" applyFont="1" applyBorder="1"/>
    <xf numFmtId="42" fontId="2" fillId="0" borderId="7" xfId="0" applyNumberFormat="1" applyFont="1" applyBorder="1"/>
    <xf numFmtId="0" fontId="3" fillId="0" borderId="7" xfId="0" applyFont="1" applyBorder="1" applyAlignment="1">
      <alignment horizontal="left"/>
    </xf>
    <xf numFmtId="0" fontId="3" fillId="0" borderId="1" xfId="0" applyFont="1" applyBorder="1"/>
    <xf numFmtId="43" fontId="2" fillId="0" borderId="5" xfId="0" applyNumberFormat="1" applyFont="1" applyBorder="1"/>
    <xf numFmtId="42" fontId="3" fillId="2" borderId="4" xfId="0" applyNumberFormat="1" applyFont="1" applyFill="1" applyBorder="1"/>
    <xf numFmtId="43" fontId="3" fillId="2" borderId="1" xfId="0" applyNumberFormat="1" applyFont="1" applyFill="1" applyBorder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0" fontId="2" fillId="0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" xfId="0" applyFont="1" applyFill="1" applyBorder="1"/>
    <xf numFmtId="17" fontId="2" fillId="0" borderId="6" xfId="0" applyNumberFormat="1" applyFont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1" fontId="2" fillId="0" borderId="10" xfId="0" applyNumberFormat="1" applyFont="1" applyBorder="1"/>
    <xf numFmtId="41" fontId="2" fillId="0" borderId="6" xfId="0" applyNumberFormat="1" applyFont="1" applyBorder="1"/>
    <xf numFmtId="41" fontId="2" fillId="0" borderId="12" xfId="0" applyNumberFormat="1" applyFont="1" applyBorder="1"/>
    <xf numFmtId="41" fontId="3" fillId="2" borderId="3" xfId="0" applyNumberFormat="1" applyFont="1" applyFill="1" applyBorder="1"/>
    <xf numFmtId="41" fontId="3" fillId="2" borderId="1" xfId="0" applyNumberFormat="1" applyFont="1" applyFill="1" applyBorder="1"/>
    <xf numFmtId="0" fontId="1" fillId="0" borderId="0" xfId="0" applyFont="1"/>
    <xf numFmtId="164" fontId="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90" zoomScaleNormal="90" workbookViewId="0">
      <selection activeCell="A5" sqref="A5:B5"/>
    </sheetView>
  </sheetViews>
  <sheetFormatPr defaultRowHeight="15.75" x14ac:dyDescent="0.25"/>
  <cols>
    <col min="1" max="1" width="14" style="1" customWidth="1"/>
    <col min="2" max="2" width="27.7109375" style="1" customWidth="1"/>
    <col min="3" max="3" width="15.5703125" style="1" customWidth="1"/>
    <col min="4" max="4" width="17.85546875" style="1" customWidth="1"/>
    <col min="5" max="5" width="22.85546875" style="1" customWidth="1"/>
    <col min="6" max="6" width="23" style="1" customWidth="1"/>
    <col min="7" max="7" width="102.42578125" style="1" customWidth="1"/>
    <col min="8" max="14" width="9.140625" style="1"/>
  </cols>
  <sheetData>
    <row r="1" spans="1:8" ht="33" customHeight="1" thickBot="1" x14ac:dyDescent="0.3">
      <c r="A1" s="49" t="s">
        <v>29</v>
      </c>
      <c r="B1" s="50"/>
      <c r="C1" s="50"/>
      <c r="D1" s="50"/>
      <c r="E1" s="50"/>
      <c r="F1" s="50"/>
      <c r="G1" s="51"/>
    </row>
    <row r="2" spans="1:8" ht="33" customHeight="1" thickBot="1" x14ac:dyDescent="0.3">
      <c r="A2" s="49" t="s">
        <v>30</v>
      </c>
      <c r="B2" s="50"/>
      <c r="C2" s="50"/>
      <c r="D2" s="50"/>
      <c r="E2" s="50"/>
      <c r="F2" s="50"/>
      <c r="G2" s="51"/>
    </row>
    <row r="3" spans="1:8" ht="38.25" customHeight="1" thickBot="1" x14ac:dyDescent="0.3">
      <c r="A3" s="52" t="s">
        <v>7</v>
      </c>
      <c r="B3" s="53"/>
      <c r="C3" s="7" t="s">
        <v>6</v>
      </c>
      <c r="D3" s="7" t="s">
        <v>1</v>
      </c>
      <c r="E3" s="7" t="s">
        <v>3</v>
      </c>
      <c r="F3" s="7" t="s">
        <v>5</v>
      </c>
      <c r="G3" s="8" t="s">
        <v>0</v>
      </c>
      <c r="H3" s="2"/>
    </row>
    <row r="4" spans="1:8" ht="45.75" thickBot="1" x14ac:dyDescent="0.3">
      <c r="A4" s="68" t="s">
        <v>35</v>
      </c>
      <c r="B4" s="69"/>
      <c r="C4" s="4">
        <v>1582</v>
      </c>
      <c r="D4" s="5">
        <v>944</v>
      </c>
      <c r="E4" s="14">
        <v>60460</v>
      </c>
      <c r="F4" s="47">
        <v>639</v>
      </c>
      <c r="G4" s="48" t="s">
        <v>26</v>
      </c>
    </row>
    <row r="5" spans="1:8" ht="48" customHeight="1" thickBot="1" x14ac:dyDescent="0.3">
      <c r="A5" s="57" t="s">
        <v>31</v>
      </c>
      <c r="B5" s="58"/>
      <c r="C5" s="10">
        <v>761</v>
      </c>
      <c r="D5" s="11">
        <v>525</v>
      </c>
      <c r="E5" s="46">
        <v>44154.29</v>
      </c>
      <c r="F5" s="12">
        <v>236</v>
      </c>
      <c r="G5" s="48" t="s">
        <v>36</v>
      </c>
    </row>
    <row r="6" spans="1:8" ht="36" customHeight="1" thickBot="1" x14ac:dyDescent="0.3">
      <c r="A6" s="54" t="s">
        <v>9</v>
      </c>
      <c r="B6" s="55"/>
      <c r="C6" s="55"/>
      <c r="D6" s="55"/>
      <c r="E6" s="55"/>
      <c r="F6" s="55"/>
      <c r="G6" s="56"/>
    </row>
    <row r="7" spans="1:8" ht="36" customHeight="1" thickBot="1" x14ac:dyDescent="0.3">
      <c r="A7" s="52" t="s">
        <v>8</v>
      </c>
      <c r="B7" s="53"/>
      <c r="C7" s="9" t="s">
        <v>6</v>
      </c>
      <c r="D7" s="9" t="s">
        <v>1</v>
      </c>
      <c r="E7" s="9" t="s">
        <v>3</v>
      </c>
      <c r="F7" s="9" t="s">
        <v>5</v>
      </c>
      <c r="G7" s="8" t="s">
        <v>0</v>
      </c>
    </row>
    <row r="8" spans="1:8" ht="62.25" customHeight="1" thickBot="1" x14ac:dyDescent="0.3">
      <c r="A8" s="73" t="s">
        <v>2</v>
      </c>
      <c r="B8" s="58"/>
      <c r="C8" s="10">
        <v>31</v>
      </c>
      <c r="D8" s="11">
        <v>18</v>
      </c>
      <c r="E8" s="15">
        <v>1449.37</v>
      </c>
      <c r="F8" s="12">
        <v>12</v>
      </c>
      <c r="G8" s="6" t="s">
        <v>27</v>
      </c>
    </row>
    <row r="9" spans="1:8" ht="41.25" customHeight="1" thickBot="1" x14ac:dyDescent="0.3">
      <c r="A9" s="71" t="s">
        <v>32</v>
      </c>
      <c r="B9" s="72"/>
      <c r="C9" s="16">
        <f>C4+C5+C8</f>
        <v>2374</v>
      </c>
      <c r="D9" s="16">
        <f>D4+D5+D8</f>
        <v>1487</v>
      </c>
      <c r="E9" s="16">
        <f>E4+E5+E8</f>
        <v>106063.66</v>
      </c>
      <c r="F9" s="16">
        <f t="shared" ref="F9" si="0">F4+F5+F8</f>
        <v>887</v>
      </c>
      <c r="G9" s="17"/>
    </row>
    <row r="10" spans="1:8" ht="18" customHeight="1" thickBot="1" x14ac:dyDescent="0.3">
      <c r="E10" s="3"/>
      <c r="G10" s="13"/>
    </row>
    <row r="11" spans="1:8" ht="18.75" thickBot="1" x14ac:dyDescent="0.3">
      <c r="A11" s="30" t="s">
        <v>10</v>
      </c>
      <c r="B11" s="31"/>
      <c r="C11" s="31"/>
      <c r="D11" s="32"/>
      <c r="E11" s="19"/>
      <c r="F11" s="3"/>
      <c r="G11" s="45"/>
    </row>
    <row r="12" spans="1:8" ht="16.5" thickBot="1" x14ac:dyDescent="0.3">
      <c r="A12" s="70" t="s">
        <v>17</v>
      </c>
      <c r="B12" s="70"/>
      <c r="C12" s="25" t="s">
        <v>11</v>
      </c>
      <c r="D12" s="26" t="s">
        <v>16</v>
      </c>
      <c r="E12" s="19"/>
    </row>
    <row r="13" spans="1:8" ht="16.5" thickBot="1" x14ac:dyDescent="0.3">
      <c r="A13" s="76" t="s">
        <v>12</v>
      </c>
      <c r="B13" s="77"/>
      <c r="C13" s="22">
        <v>66095.460000000006</v>
      </c>
      <c r="D13" s="27">
        <f>C13/C18*100</f>
        <v>62.316829207537594</v>
      </c>
      <c r="F13" s="18"/>
    </row>
    <row r="14" spans="1:8" ht="16.5" thickBot="1" x14ac:dyDescent="0.3">
      <c r="A14" s="61" t="s">
        <v>13</v>
      </c>
      <c r="B14" s="62"/>
      <c r="C14" s="23">
        <v>32008</v>
      </c>
      <c r="D14" s="27">
        <f>C14/C18*100</f>
        <v>30.178125233939866</v>
      </c>
    </row>
    <row r="15" spans="1:8" ht="16.5" thickBot="1" x14ac:dyDescent="0.3">
      <c r="A15" s="61" t="s">
        <v>14</v>
      </c>
      <c r="B15" s="62"/>
      <c r="C15" s="23">
        <v>2505</v>
      </c>
      <c r="D15" s="27">
        <f>C15/C18*100</f>
        <v>2.3617909182397954</v>
      </c>
      <c r="E15" s="18"/>
      <c r="F15" s="3"/>
    </row>
    <row r="16" spans="1:8" ht="16.5" thickBot="1" x14ac:dyDescent="0.3">
      <c r="A16" s="61" t="s">
        <v>15</v>
      </c>
      <c r="B16" s="62"/>
      <c r="C16" s="23">
        <v>5455.12</v>
      </c>
      <c r="D16" s="27">
        <f>C16/C18*100</f>
        <v>5.143254640282743</v>
      </c>
      <c r="F16" s="3"/>
    </row>
    <row r="17" spans="1:6" ht="16.5" thickBot="1" x14ac:dyDescent="0.3">
      <c r="A17" s="20" t="s">
        <v>4</v>
      </c>
      <c r="B17" s="21"/>
      <c r="C17" s="24">
        <v>0</v>
      </c>
      <c r="D17" s="27">
        <f>C17/C18*100</f>
        <v>0</v>
      </c>
    </row>
    <row r="18" spans="1:6" ht="16.5" thickBot="1" x14ac:dyDescent="0.3">
      <c r="A18" s="74" t="s">
        <v>33</v>
      </c>
      <c r="B18" s="75"/>
      <c r="C18" s="28">
        <f>C13+C14+C15+C16+C17</f>
        <v>106063.58</v>
      </c>
      <c r="D18" s="29">
        <f>D13+D14+D15+D16+D17</f>
        <v>100</v>
      </c>
    </row>
    <row r="19" spans="1:6" ht="16.5" thickBot="1" x14ac:dyDescent="0.3"/>
    <row r="20" spans="1:6" ht="16.5" thickBot="1" x14ac:dyDescent="0.3">
      <c r="A20" s="65" t="s">
        <v>34</v>
      </c>
      <c r="B20" s="66"/>
      <c r="C20" s="67"/>
    </row>
    <row r="21" spans="1:6" x14ac:dyDescent="0.25">
      <c r="A21" s="59" t="s">
        <v>18</v>
      </c>
      <c r="B21" s="60"/>
      <c r="C21" s="33">
        <v>0</v>
      </c>
    </row>
    <row r="22" spans="1:6" x14ac:dyDescent="0.25">
      <c r="A22" s="61" t="s">
        <v>19</v>
      </c>
      <c r="B22" s="62"/>
      <c r="C22" s="34">
        <v>0</v>
      </c>
    </row>
    <row r="23" spans="1:6" ht="16.5" thickBot="1" x14ac:dyDescent="0.3">
      <c r="A23" s="63" t="s">
        <v>20</v>
      </c>
      <c r="B23" s="64"/>
      <c r="C23" s="35">
        <v>0</v>
      </c>
    </row>
    <row r="25" spans="1:6" ht="16.5" thickBot="1" x14ac:dyDescent="0.3"/>
    <row r="26" spans="1:6" ht="32.25" thickBot="1" x14ac:dyDescent="0.3">
      <c r="A26" s="38" t="s">
        <v>28</v>
      </c>
      <c r="B26" s="39" t="s">
        <v>24</v>
      </c>
      <c r="C26" s="38" t="s">
        <v>21</v>
      </c>
      <c r="D26" s="38" t="s">
        <v>22</v>
      </c>
      <c r="E26" s="78" t="s">
        <v>25</v>
      </c>
      <c r="F26" s="79"/>
    </row>
    <row r="27" spans="1:6" x14ac:dyDescent="0.25">
      <c r="A27" s="37">
        <v>42826</v>
      </c>
      <c r="B27" s="40">
        <v>255</v>
      </c>
      <c r="C27" s="41">
        <v>193</v>
      </c>
      <c r="D27" s="41">
        <f>B27-C27</f>
        <v>62</v>
      </c>
      <c r="E27" s="80"/>
      <c r="F27" s="81"/>
    </row>
    <row r="28" spans="1:6" x14ac:dyDescent="0.25">
      <c r="A28" s="37">
        <v>42856</v>
      </c>
      <c r="B28" s="40">
        <v>153</v>
      </c>
      <c r="C28" s="41">
        <v>76</v>
      </c>
      <c r="D28" s="41">
        <f>B28-C28</f>
        <v>77</v>
      </c>
      <c r="E28" s="80"/>
      <c r="F28" s="81"/>
    </row>
    <row r="29" spans="1:6" x14ac:dyDescent="0.25">
      <c r="A29" s="37">
        <v>42887</v>
      </c>
      <c r="B29" s="40">
        <v>159</v>
      </c>
      <c r="C29" s="41">
        <v>88</v>
      </c>
      <c r="D29" s="41">
        <f t="shared" ref="D29:D38" si="1">B29-C29</f>
        <v>71</v>
      </c>
      <c r="E29" s="80"/>
      <c r="F29" s="81"/>
    </row>
    <row r="30" spans="1:6" x14ac:dyDescent="0.25">
      <c r="A30" s="37">
        <v>42917</v>
      </c>
      <c r="B30" s="40">
        <v>162</v>
      </c>
      <c r="C30" s="41">
        <v>94</v>
      </c>
      <c r="D30" s="41">
        <f t="shared" si="1"/>
        <v>68</v>
      </c>
      <c r="E30" s="61"/>
      <c r="F30" s="62"/>
    </row>
    <row r="31" spans="1:6" x14ac:dyDescent="0.25">
      <c r="A31" s="37">
        <v>42948</v>
      </c>
      <c r="B31" s="40">
        <v>225</v>
      </c>
      <c r="C31" s="41">
        <v>129</v>
      </c>
      <c r="D31" s="41">
        <f t="shared" si="1"/>
        <v>96</v>
      </c>
      <c r="E31" s="61"/>
      <c r="F31" s="62"/>
    </row>
    <row r="32" spans="1:6" x14ac:dyDescent="0.25">
      <c r="A32" s="37">
        <v>42979</v>
      </c>
      <c r="B32" s="40">
        <v>253</v>
      </c>
      <c r="C32" s="41">
        <v>182</v>
      </c>
      <c r="D32" s="41">
        <f t="shared" si="1"/>
        <v>71</v>
      </c>
      <c r="E32" s="61"/>
      <c r="F32" s="62"/>
    </row>
    <row r="33" spans="1:6" x14ac:dyDescent="0.25">
      <c r="A33" s="37">
        <v>43009</v>
      </c>
      <c r="B33" s="40">
        <v>173</v>
      </c>
      <c r="C33" s="41">
        <v>112</v>
      </c>
      <c r="D33" s="41">
        <f t="shared" si="1"/>
        <v>61</v>
      </c>
      <c r="E33" s="61"/>
      <c r="F33" s="62"/>
    </row>
    <row r="34" spans="1:6" x14ac:dyDescent="0.25">
      <c r="A34" s="37">
        <v>43040</v>
      </c>
      <c r="B34" s="40">
        <v>237</v>
      </c>
      <c r="C34" s="41">
        <v>135</v>
      </c>
      <c r="D34" s="41">
        <f t="shared" si="1"/>
        <v>102</v>
      </c>
      <c r="E34" s="61"/>
      <c r="F34" s="62"/>
    </row>
    <row r="35" spans="1:6" x14ac:dyDescent="0.25">
      <c r="A35" s="37">
        <v>43070</v>
      </c>
      <c r="B35" s="40">
        <v>137</v>
      </c>
      <c r="C35" s="41">
        <v>68</v>
      </c>
      <c r="D35" s="41">
        <f t="shared" si="1"/>
        <v>69</v>
      </c>
      <c r="E35" s="61"/>
      <c r="F35" s="62"/>
    </row>
    <row r="36" spans="1:6" x14ac:dyDescent="0.25">
      <c r="A36" s="37">
        <v>43101</v>
      </c>
      <c r="B36" s="40">
        <v>211</v>
      </c>
      <c r="C36" s="41">
        <v>128</v>
      </c>
      <c r="D36" s="41">
        <f t="shared" si="1"/>
        <v>83</v>
      </c>
      <c r="E36" s="61"/>
      <c r="F36" s="62"/>
    </row>
    <row r="37" spans="1:6" x14ac:dyDescent="0.25">
      <c r="A37" s="37">
        <v>43132</v>
      </c>
      <c r="B37" s="40">
        <v>154</v>
      </c>
      <c r="C37" s="41">
        <v>91</v>
      </c>
      <c r="D37" s="41">
        <f t="shared" si="1"/>
        <v>63</v>
      </c>
      <c r="E37" s="61"/>
      <c r="F37" s="62"/>
    </row>
    <row r="38" spans="1:6" ht="16.5" thickBot="1" x14ac:dyDescent="0.3">
      <c r="A38" s="37">
        <v>43160</v>
      </c>
      <c r="B38" s="42">
        <v>255</v>
      </c>
      <c r="C38" s="41">
        <v>191</v>
      </c>
      <c r="D38" s="41">
        <f t="shared" si="1"/>
        <v>64</v>
      </c>
      <c r="E38" s="63"/>
      <c r="F38" s="64"/>
    </row>
    <row r="39" spans="1:6" ht="16.5" thickBot="1" x14ac:dyDescent="0.3">
      <c r="A39" s="36" t="s">
        <v>23</v>
      </c>
      <c r="B39" s="43">
        <f>SUM(B26:B38)</f>
        <v>2374</v>
      </c>
      <c r="C39" s="43">
        <f>SUM(C26:C38)</f>
        <v>1487</v>
      </c>
      <c r="D39" s="44">
        <f>SUM(D26:D38)</f>
        <v>887</v>
      </c>
      <c r="E39" s="82"/>
      <c r="F39" s="83"/>
    </row>
  </sheetData>
  <mergeCells count="33">
    <mergeCell ref="E36:F36"/>
    <mergeCell ref="E37:F37"/>
    <mergeCell ref="E38:F38"/>
    <mergeCell ref="E39:F39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A21:B21"/>
    <mergeCell ref="A22:B22"/>
    <mergeCell ref="A23:B23"/>
    <mergeCell ref="A20:C20"/>
    <mergeCell ref="A4:B4"/>
    <mergeCell ref="A12:B12"/>
    <mergeCell ref="A9:B9"/>
    <mergeCell ref="A8:B8"/>
    <mergeCell ref="A18:B18"/>
    <mergeCell ref="A13:B13"/>
    <mergeCell ref="A14:B14"/>
    <mergeCell ref="A15:B15"/>
    <mergeCell ref="A16:B16"/>
    <mergeCell ref="A1:G1"/>
    <mergeCell ref="A3:B3"/>
    <mergeCell ref="A7:B7"/>
    <mergeCell ref="A2:G2"/>
    <mergeCell ref="A6:G6"/>
    <mergeCell ref="A5:B5"/>
  </mergeCells>
  <pageMargins left="0.70866141732283472" right="0.70866141732283472" top="0.74803149606299213" bottom="0.74803149606299213" header="0.31496062992125984" footer="0.31496062992125984"/>
  <pageSetup paperSize="8" scale="86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2017 - 2018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</dc:creator>
  <cp:lastModifiedBy>Foreman-Baggaley, Paul</cp:lastModifiedBy>
  <cp:lastPrinted>2014-07-16T13:26:43Z</cp:lastPrinted>
  <dcterms:created xsi:type="dcterms:W3CDTF">2014-04-21T09:33:54Z</dcterms:created>
  <dcterms:modified xsi:type="dcterms:W3CDTF">2020-06-17T08:21:11Z</dcterms:modified>
</cp:coreProperties>
</file>